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https://sharedservicescentre-my.sharepoint.com/personal/carl_fellows_education_gov_au/Documents/Desktop/FQ 2024/"/>
    </mc:Choice>
  </mc:AlternateContent>
  <xr:revisionPtr revIDLastSave="0" documentId="8_{04DAAE8C-876C-4114-96B7-187496937C41}" xr6:coauthVersionLast="47" xr6:coauthVersionMax="47" xr10:uidLastSave="{00000000-0000-0000-0000-000000000000}"/>
  <bookViews>
    <workbookView showHorizontalScroll="0" showVerticalScroll="0" showSheetTabs="0" xWindow="30375" yWindow="1290" windowWidth="21600" windowHeight="12645" xr2:uid="{00000000-000D-0000-FFFF-FFFF00000000}"/>
  </bookViews>
  <sheets>
    <sheet name="Finance tool" sheetId="1" r:id="rId1"/>
  </sheets>
  <definedNames>
    <definedName name="_xlnm.Print_Area" localSheetId="0">'Finance tool'!$A$1:$K$41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1" l="1"/>
  <c r="B4" i="1"/>
  <c r="B10" i="1"/>
  <c r="B5" i="1"/>
  <c r="B12" i="1"/>
  <c r="G34" i="1"/>
  <c r="G17" i="1"/>
  <c r="E11" i="1"/>
  <c r="B1" i="1"/>
  <c r="H22" i="1"/>
  <c r="H19" i="1"/>
  <c r="H21" i="1"/>
  <c r="H40" i="1" l="1"/>
  <c r="H39" i="1"/>
  <c r="H38" i="1"/>
  <c r="H37" i="1"/>
  <c r="H36" i="1"/>
  <c r="H35" i="1"/>
  <c r="H29" i="1"/>
  <c r="H28" i="1"/>
  <c r="H27" i="1"/>
  <c r="H20" i="1"/>
  <c r="H23" i="1" s="1"/>
  <c r="H31" i="1" l="1"/>
  <c r="J13" i="1"/>
  <c r="J19" i="1" s="1"/>
  <c r="H32" i="1" l="1"/>
  <c r="J20" i="1"/>
  <c r="J21" i="1"/>
  <c r="J31" i="1"/>
  <c r="J22" i="1"/>
  <c r="J23" i="1"/>
  <c r="J27" i="1"/>
  <c r="J28" i="1"/>
  <c r="J29" i="1"/>
  <c r="J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LOGUE,Chris</author>
    <author>Roger Wright</author>
  </authors>
  <commentList>
    <comment ref="B13" authorId="0" shapeId="0" xr:uid="{00000000-0006-0000-0000-000001000000}">
      <text>
        <r>
          <rPr>
            <sz val="9"/>
            <color indexed="81"/>
            <rFont val="Tahoma"/>
            <family val="2"/>
          </rPr>
          <t xml:space="preserve">Full time equivalent enrolments for Year 1 minus 2 students.  The FTE of these students are out-of-scope for the Census.
</t>
        </r>
      </text>
    </comment>
    <comment ref="B14" authorId="1" shapeId="0" xr:uid="{00000000-0006-0000-0000-000002000000}">
      <text>
        <r>
          <rPr>
            <b/>
            <sz val="9"/>
            <color indexed="81"/>
            <rFont val="Tahoma"/>
            <family val="2"/>
          </rPr>
          <t xml:space="preserve"> </t>
        </r>
        <r>
          <rPr>
            <sz val="8"/>
            <color indexed="81"/>
            <rFont val="Tahoma"/>
            <family val="2"/>
          </rPr>
          <t>Fees and Charges (excluding Overseas Students)</t>
        </r>
      </text>
    </comment>
    <comment ref="B15" authorId="1" shapeId="0" xr:uid="{00000000-0006-0000-0000-000003000000}">
      <text>
        <r>
          <rPr>
            <sz val="8"/>
            <color indexed="81"/>
            <rFont val="Tahoma"/>
            <family val="2"/>
          </rPr>
          <t>Income from excursions/trips</t>
        </r>
      </text>
    </comment>
    <comment ref="B16" authorId="1" shapeId="0" xr:uid="{00000000-0006-0000-0000-000004000000}">
      <text>
        <r>
          <rPr>
            <sz val="8"/>
            <color indexed="81"/>
            <rFont val="Tahoma"/>
            <family val="2"/>
          </rPr>
          <t>Other receipts from students</t>
        </r>
        <r>
          <rPr>
            <sz val="9"/>
            <color indexed="81"/>
            <rFont val="Tahoma"/>
            <family val="2"/>
          </rPr>
          <t xml:space="preserve">
</t>
        </r>
      </text>
    </comment>
    <comment ref="B17" authorId="1" shapeId="0" xr:uid="{00000000-0006-0000-0000-000005000000}">
      <text>
        <r>
          <rPr>
            <sz val="8"/>
            <color indexed="81"/>
            <rFont val="Tahoma"/>
            <family val="2"/>
          </rPr>
          <t>ABSTUDY Allowances Paid Direct to School</t>
        </r>
      </text>
    </comment>
    <comment ref="B18" authorId="1" shapeId="0" xr:uid="{00000000-0006-0000-0000-000006000000}">
      <text>
        <r>
          <rPr>
            <sz val="9"/>
            <color indexed="81"/>
            <rFont val="Tahoma"/>
            <family val="2"/>
          </rPr>
          <t>Total Income from Overseas Students</t>
        </r>
      </text>
    </comment>
    <comment ref="B19" authorId="1" shapeId="0" xr:uid="{00000000-0006-0000-0000-000007000000}">
      <text>
        <r>
          <rPr>
            <sz val="9"/>
            <color indexed="81"/>
            <rFont val="Tahoma"/>
            <family val="2"/>
          </rPr>
          <t>Private Income</t>
        </r>
      </text>
    </comment>
    <comment ref="B20" authorId="1" shapeId="0" xr:uid="{00000000-0006-0000-0000-000008000000}">
      <text>
        <r>
          <rPr>
            <sz val="9"/>
            <color indexed="81"/>
            <rFont val="Tahoma"/>
            <family val="2"/>
          </rPr>
          <t>Investment Income</t>
        </r>
      </text>
    </comment>
    <comment ref="B21" authorId="1" shapeId="0" xr:uid="{00000000-0006-0000-0000-000009000000}">
      <text>
        <r>
          <rPr>
            <sz val="9"/>
            <color indexed="81"/>
            <rFont val="Tahoma"/>
            <family val="2"/>
          </rPr>
          <t>Donations</t>
        </r>
      </text>
    </comment>
    <comment ref="B22" authorId="1" shapeId="0" xr:uid="{00000000-0006-0000-0000-00000A000000}">
      <text>
        <r>
          <rPr>
            <sz val="8"/>
            <color indexed="81"/>
            <rFont val="Tahoma"/>
            <family val="2"/>
          </rPr>
          <t>State Government Recurrent Grants</t>
        </r>
      </text>
    </comment>
    <comment ref="B23" authorId="1" shapeId="0" xr:uid="{00000000-0006-0000-0000-00000B000000}">
      <text>
        <r>
          <rPr>
            <sz val="8"/>
            <color indexed="81"/>
            <rFont val="Tahoma"/>
            <family val="2"/>
          </rPr>
          <t>State Government Education Allowances</t>
        </r>
      </text>
    </comment>
    <comment ref="B24" authorId="1" shapeId="0" xr:uid="{00000000-0006-0000-0000-00000C000000}">
      <text>
        <r>
          <rPr>
            <sz val="8"/>
            <color indexed="81"/>
            <rFont val="Tahoma"/>
            <family val="2"/>
          </rPr>
          <t>State Government Interest Subsidy</t>
        </r>
      </text>
    </comment>
    <comment ref="B25" authorId="1" shapeId="0" xr:uid="{00000000-0006-0000-0000-00000D000000}">
      <text>
        <r>
          <rPr>
            <sz val="8"/>
            <color indexed="81"/>
            <rFont val="Tahoma"/>
            <family val="2"/>
          </rPr>
          <t>Commonwealth Government General Recurrent Grants Program</t>
        </r>
      </text>
    </comment>
    <comment ref="B26" authorId="1" shapeId="0" xr:uid="{00000000-0006-0000-0000-00000E000000}">
      <text>
        <r>
          <rPr>
            <sz val="8"/>
            <color indexed="81"/>
            <rFont val="Tahoma"/>
            <family val="2"/>
          </rPr>
          <t xml:space="preserve">Indigenous Education Grants (excluding grants paid under the </t>
        </r>
        <r>
          <rPr>
            <i/>
            <sz val="8"/>
            <color indexed="81"/>
            <rFont val="Tahoma"/>
            <family val="2"/>
          </rPr>
          <t>Australian Education Act</t>
        </r>
        <r>
          <rPr>
            <sz val="8"/>
            <color indexed="81"/>
            <rFont val="Tahoma"/>
            <family val="2"/>
          </rPr>
          <t xml:space="preserve"> </t>
        </r>
        <r>
          <rPr>
            <i/>
            <sz val="8"/>
            <color indexed="81"/>
            <rFont val="Tahoma"/>
            <family val="2"/>
          </rPr>
          <t>2013</t>
        </r>
        <r>
          <rPr>
            <sz val="8"/>
            <color indexed="81"/>
            <rFont val="Tahoma"/>
            <family val="2"/>
          </rPr>
          <t>)</t>
        </r>
      </text>
    </comment>
    <comment ref="B27" authorId="1" shapeId="0" xr:uid="{00000000-0006-0000-0000-00000F000000}">
      <text>
        <r>
          <rPr>
            <sz val="8"/>
            <color indexed="81"/>
            <rFont val="Tahoma"/>
            <family val="2"/>
          </rPr>
          <t>All other Commonwealth Government Recurrent Grants (excluding those grants already included in RI.100 and RI.110)</t>
        </r>
      </text>
    </comment>
    <comment ref="B28" authorId="1" shapeId="0" xr:uid="{00000000-0006-0000-0000-000010000000}">
      <text>
        <r>
          <rPr>
            <sz val="8"/>
            <color indexed="81"/>
            <rFont val="Tahoma"/>
            <family val="2"/>
          </rPr>
          <t>Fee/levies allocated for capital purposes</t>
        </r>
      </text>
    </comment>
    <comment ref="B29" authorId="1" shapeId="0" xr:uid="{00000000-0006-0000-0000-000011000000}">
      <text>
        <r>
          <rPr>
            <sz val="8"/>
            <color indexed="81"/>
            <rFont val="Tahoma"/>
            <family val="2"/>
          </rPr>
          <t>Capital funds received from Overseas Student</t>
        </r>
        <r>
          <rPr>
            <sz val="9"/>
            <color indexed="81"/>
            <rFont val="Tahoma"/>
            <family val="2"/>
          </rPr>
          <t>s</t>
        </r>
      </text>
    </comment>
    <comment ref="B30" authorId="1" shapeId="0" xr:uid="{00000000-0006-0000-0000-000012000000}">
      <text>
        <r>
          <rPr>
            <sz val="8"/>
            <color indexed="81"/>
            <rFont val="Tahoma"/>
            <family val="2"/>
          </rPr>
          <t>Other Capital Income</t>
        </r>
      </text>
    </comment>
    <comment ref="B31" authorId="1" shapeId="0" xr:uid="{00000000-0006-0000-0000-000013000000}">
      <text>
        <r>
          <rPr>
            <sz val="8"/>
            <color indexed="81"/>
            <rFont val="Tahoma"/>
            <family val="2"/>
          </rPr>
          <t>Donations for Capital Purposes</t>
        </r>
      </text>
    </comment>
    <comment ref="B32" authorId="1" shapeId="0" xr:uid="{00000000-0006-0000-0000-000014000000}">
      <text>
        <r>
          <rPr>
            <sz val="8"/>
            <color indexed="81"/>
            <rFont val="Tahoma"/>
            <family val="2"/>
          </rPr>
          <t>Interest – Capital and bridging loans and finance leases</t>
        </r>
      </text>
    </comment>
    <comment ref="B33" authorId="1" shapeId="0" xr:uid="{00000000-0006-0000-0000-000015000000}">
      <text>
        <r>
          <rPr>
            <sz val="8"/>
            <color indexed="81"/>
            <rFont val="Tahoma"/>
            <family val="2"/>
          </rPr>
          <t>Total Capital Expenditure</t>
        </r>
      </text>
    </comment>
    <comment ref="B34" authorId="1" shapeId="0" xr:uid="{00000000-0006-0000-0000-000016000000}">
      <text>
        <r>
          <rPr>
            <sz val="8"/>
            <color indexed="81"/>
            <rFont val="Tahoma"/>
            <family val="2"/>
          </rPr>
          <t xml:space="preserve">Trading Activities Income </t>
        </r>
      </text>
    </comment>
    <comment ref="B35" authorId="1" shapeId="0" xr:uid="{00000000-0006-0000-0000-000017000000}">
      <text>
        <r>
          <rPr>
            <sz val="8"/>
            <color indexed="81"/>
            <rFont val="Tahoma"/>
            <family val="2"/>
          </rPr>
          <t>Trading Activities Expenditure</t>
        </r>
      </text>
    </comment>
    <comment ref="B36" authorId="1" shapeId="0" xr:uid="{00000000-0006-0000-0000-000018000000}">
      <text>
        <r>
          <rPr>
            <sz val="8"/>
            <color indexed="81"/>
            <rFont val="Tahoma"/>
            <family val="2"/>
          </rPr>
          <t xml:space="preserve">Principal Repayments </t>
        </r>
      </text>
    </comment>
    <comment ref="B37" authorId="1" shapeId="0" xr:uid="{00000000-0006-0000-0000-000019000000}">
      <text>
        <r>
          <rPr>
            <sz val="8"/>
            <color indexed="81"/>
            <rFont val="Tahoma"/>
            <family val="2"/>
          </rPr>
          <t>Commonwealth Government Capital Grants received in the 2019 program year (identified at CI.010) that were spent and recorded as capital expenditure in the 2019 program year</t>
        </r>
      </text>
    </comment>
    <comment ref="B38" authorId="1" shapeId="0" xr:uid="{00000000-0006-0000-0000-00001A000000}">
      <text>
        <r>
          <rPr>
            <sz val="8"/>
            <color indexed="81"/>
            <rFont val="Tahoma"/>
            <family val="2"/>
          </rPr>
          <t>Commonwealth Government Capital Grants spent and recorded as capital expenditure in the 2019 program year where the grant was received in a year other than the 2019 program year</t>
        </r>
      </text>
    </comment>
    <comment ref="B39" authorId="1" shapeId="0" xr:uid="{00000000-0006-0000-0000-00001B000000}">
      <text>
        <r>
          <rPr>
            <sz val="8"/>
            <color indexed="81"/>
            <rFont val="Tahoma"/>
            <family val="2"/>
          </rPr>
          <t>State/Territory Government Capital Grants received in the 2019 program year (identified at CI.020) that were spent and recorded as capital expenditure in the 2019 program year</t>
        </r>
      </text>
    </comment>
    <comment ref="B40" authorId="1" shapeId="0" xr:uid="{00000000-0006-0000-0000-00001C000000}">
      <text>
        <r>
          <rPr>
            <sz val="8"/>
            <color indexed="81"/>
            <rFont val="Tahoma"/>
            <family val="2"/>
          </rPr>
          <t>State/Territory Government Capital Grants spent and recorded as capital expenditure in the 2019 program year where the grant was received in a year other than the 2019 program year</t>
        </r>
        <r>
          <rPr>
            <sz val="9"/>
            <color indexed="81"/>
            <rFont val="Tahoma"/>
            <family val="2"/>
          </rPr>
          <t xml:space="preserve">
</t>
        </r>
      </text>
    </comment>
    <comment ref="B41" authorId="1" shapeId="0" xr:uid="{00000000-0006-0000-0000-00001D000000}">
      <text>
        <r>
          <rPr>
            <sz val="8"/>
            <color indexed="81"/>
            <rFont val="Tahoma"/>
            <family val="2"/>
          </rPr>
          <t>Amount of private capital income (a component of the sum of CI.030, CI.040, CI.050 and CI.055) spent on capital expenditure in the current year and reported at CE.030</t>
        </r>
      </text>
    </comment>
    <comment ref="B42" authorId="1" shapeId="0" xr:uid="{00000000-0006-0000-0000-00001E000000}">
      <text>
        <r>
          <rPr>
            <sz val="8"/>
            <color indexed="81"/>
            <rFont val="Tahoma"/>
            <family val="2"/>
          </rPr>
          <t>Amount of private capital income (a component of the sum of CI.030, CI.040, CI.050 and CI.055) allocated to capital expenditure in future years</t>
        </r>
      </text>
    </comment>
    <comment ref="B43" authorId="1" shapeId="0" xr:uid="{00000000-0006-0000-0000-00001F000000}">
      <text>
        <r>
          <rPr>
            <sz val="8"/>
            <color indexed="81"/>
            <rFont val="Tahoma"/>
            <family val="2"/>
          </rPr>
          <t>Amount of capital expenditure in the 2019 program year that was funded by drawdowns (identified at LN.070) from capital loans</t>
        </r>
      </text>
    </comment>
    <comment ref="B44" authorId="1" shapeId="0" xr:uid="{00000000-0006-0000-0000-000020000000}">
      <text>
        <r>
          <rPr>
            <sz val="8"/>
            <color indexed="81"/>
            <rFont val="Tahoma"/>
            <family val="2"/>
          </rPr>
          <t>Amount of principal and interest repayments for capital purposes (identified at LN.060, RE.110) funded from sale of assets, loan refinancing, cash reserves and/or government capital grants</t>
        </r>
      </text>
    </comment>
  </commentList>
</comments>
</file>

<file path=xl/sharedStrings.xml><?xml version="1.0" encoding="utf-8"?>
<sst xmlns="http://schemas.openxmlformats.org/spreadsheetml/2006/main" count="64" uniqueCount="62">
  <si>
    <t>Total</t>
  </si>
  <si>
    <t>Per student</t>
  </si>
  <si>
    <t>Australian Government recurrent funding</t>
  </si>
  <si>
    <t>State/Territory Government recurrent funding</t>
  </si>
  <si>
    <t>Fees, charges and parent contributions</t>
  </si>
  <si>
    <t>Other private sources</t>
  </si>
  <si>
    <t>Total gross income</t>
  </si>
  <si>
    <t>(excluding income from government capital grants)</t>
  </si>
  <si>
    <t>Total net recurrent income</t>
  </si>
  <si>
    <t>Australian Government capital expenditure</t>
  </si>
  <si>
    <t>State/Territory Government capital expenditure</t>
  </si>
  <si>
    <t>New school loans</t>
  </si>
  <si>
    <t>Income allocated to current capital projects</t>
  </si>
  <si>
    <t>Other</t>
  </si>
  <si>
    <t>Total capital expenditure</t>
  </si>
  <si>
    <t>Deductions</t>
  </si>
  <si>
    <t>Income allocated to future capital projects and diocesan capital funds</t>
  </si>
  <si>
    <t>Income allocated to debt servicing</t>
  </si>
  <si>
    <t>(including principal repayments and interest on loans)</t>
  </si>
  <si>
    <t>Subtotal</t>
  </si>
  <si>
    <t xml:space="preserve">+RI.040 </t>
  </si>
  <si>
    <t xml:space="preserve">+RI.100 </t>
  </si>
  <si>
    <t xml:space="preserve">+RI.110 </t>
  </si>
  <si>
    <t xml:space="preserve">+RI.120 </t>
  </si>
  <si>
    <t xml:space="preserve">+RI.070 </t>
  </si>
  <si>
    <t>+RI.080</t>
  </si>
  <si>
    <t xml:space="preserve">+RI.090 </t>
  </si>
  <si>
    <t xml:space="preserve">+RI.010 </t>
  </si>
  <si>
    <t>+RI.050</t>
  </si>
  <si>
    <t>+RI.060</t>
  </si>
  <si>
    <t xml:space="preserve">+TA.010 </t>
  </si>
  <si>
    <t xml:space="preserve">-TA.020 </t>
  </si>
  <si>
    <t xml:space="preserve">Input amounts here </t>
  </si>
  <si>
    <t xml:space="preserve">+CI.040 </t>
  </si>
  <si>
    <t xml:space="preserve">+MS.060 </t>
  </si>
  <si>
    <t xml:space="preserve">+MS.010 </t>
  </si>
  <si>
    <t xml:space="preserve">+CE.030 </t>
  </si>
  <si>
    <t>Table 1:</t>
  </si>
  <si>
    <t>Table 2:</t>
  </si>
  <si>
    <t xml:space="preserve">Deductions greater than gross private income. Please review and amend if necessary. </t>
  </si>
  <si>
    <t>FQ Items</t>
  </si>
  <si>
    <r>
      <t>+RI.020</t>
    </r>
    <r>
      <rPr>
        <sz val="11"/>
        <color indexed="57"/>
        <rFont val="Calibri"/>
        <family val="2"/>
      </rPr>
      <t/>
    </r>
  </si>
  <si>
    <r>
      <t xml:space="preserve">+RI.030 </t>
    </r>
    <r>
      <rPr>
        <sz val="11"/>
        <color indexed="57"/>
        <rFont val="Calibri"/>
        <family val="2"/>
      </rPr>
      <t/>
    </r>
  </si>
  <si>
    <r>
      <t xml:space="preserve">+MS.050 </t>
    </r>
    <r>
      <rPr>
        <sz val="11"/>
        <color indexed="57"/>
        <rFont val="Calibri"/>
        <family val="2"/>
      </rPr>
      <t/>
    </r>
  </si>
  <si>
    <t>+GI.030</t>
  </si>
  <si>
    <t>Full-time equivalent Census enrolments plus Year 1 minus 2 enrolments</t>
  </si>
  <si>
    <t>+RI.061</t>
  </si>
  <si>
    <t>+RI.065</t>
  </si>
  <si>
    <t>+CI.055</t>
  </si>
  <si>
    <r>
      <t>+CI.050</t>
    </r>
    <r>
      <rPr>
        <sz val="11"/>
        <color indexed="57"/>
        <rFont val="Calibri"/>
        <family val="2"/>
        <scheme val="minor"/>
      </rPr>
      <t xml:space="preserve"> </t>
    </r>
  </si>
  <si>
    <r>
      <t>+RE.110</t>
    </r>
    <r>
      <rPr>
        <sz val="11"/>
        <color indexed="57"/>
        <rFont val="Calibri"/>
        <family val="2"/>
        <scheme val="minor"/>
      </rPr>
      <t xml:space="preserve"> </t>
    </r>
  </si>
  <si>
    <t>Collection Year:</t>
  </si>
  <si>
    <t>+CI.030</t>
  </si>
  <si>
    <r>
      <t>+LN.060</t>
    </r>
    <r>
      <rPr>
        <sz val="11"/>
        <color theme="1"/>
        <rFont val="Calibri"/>
        <family val="2"/>
        <scheme val="minor"/>
      </rPr>
      <t xml:space="preserve"> </t>
    </r>
  </si>
  <si>
    <r>
      <t>+MS.020</t>
    </r>
    <r>
      <rPr>
        <sz val="11"/>
        <color theme="1"/>
        <rFont val="Calibri"/>
        <family val="2"/>
        <scheme val="minor"/>
      </rPr>
      <t xml:space="preserve"> </t>
    </r>
    <r>
      <rPr>
        <sz val="11"/>
        <color indexed="57"/>
        <rFont val="Calibri"/>
        <family val="2"/>
      </rPr>
      <t/>
    </r>
  </si>
  <si>
    <r>
      <t>+MS.030</t>
    </r>
    <r>
      <rPr>
        <sz val="11"/>
        <color theme="1"/>
        <rFont val="Calibri"/>
        <family val="2"/>
        <scheme val="minor"/>
      </rPr>
      <t xml:space="preserve"> </t>
    </r>
    <r>
      <rPr>
        <sz val="11"/>
        <color indexed="57"/>
        <rFont val="Calibri"/>
        <family val="2"/>
      </rPr>
      <t/>
    </r>
  </si>
  <si>
    <r>
      <t>+MS.040</t>
    </r>
    <r>
      <rPr>
        <sz val="11"/>
        <color theme="1"/>
        <rFont val="Calibri"/>
        <family val="2"/>
        <scheme val="minor"/>
      </rPr>
      <t xml:space="preserve"> </t>
    </r>
  </si>
  <si>
    <r>
      <t>+MS.090</t>
    </r>
    <r>
      <rPr>
        <sz val="11"/>
        <color theme="1"/>
        <rFont val="Calibri"/>
        <family val="2"/>
        <scheme val="minor"/>
      </rPr>
      <t xml:space="preserve"> </t>
    </r>
  </si>
  <si>
    <r>
      <t>-MS.100</t>
    </r>
    <r>
      <rPr>
        <sz val="11"/>
        <color theme="1"/>
        <rFont val="Calibri"/>
        <family val="2"/>
        <scheme val="minor"/>
      </rPr>
      <t xml:space="preserve"> </t>
    </r>
  </si>
  <si>
    <t>As the yellow cells are filled out, they will become shaded to the corresponding My School reporting category as per Table 2. Where deductions for capital purposes are greater than private income, the tool will prompt users to check this figure is correct. Total deductions from gross income should not exceed the school’s privately sourced income unless the school has documentation that shows it is able to use government recurrent grants for capital purposes.</t>
  </si>
  <si>
    <t>FQ amounts</t>
  </si>
  <si>
    <t xml:space="preserve">This tool assists schools understand how their FQ data is used to populate finance reports published by ACARA on the My School website. It is provided as a guide only and does not include allocations of costs incurred by third parties that may be added to your finance report in accordance with the My School data collection methodology.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</si>
</sst>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0.0"/>
    <numFmt numFmtId="166" formatCode="0.0"/>
    <numFmt numFmtId="167" formatCode="&quot;$&quot;#,##0.00"/>
    <numFmt numFmtId="168" formatCode="&quot;$&quot;#,##0.0"/>
  </numFmts>
  <fonts count="22" x14ac:knownFonts="1">
    <font>
      <sz val="11"/>
      <color theme="1"/>
      <name val="Calibri"/>
      <family val="2"/>
      <scheme val="minor"/>
    </font>
    <font>
      <b/>
      <sz val="11"/>
      <color theme="1"/>
      <name val="Calibri"/>
      <family val="2"/>
      <scheme val="minor"/>
    </font>
    <font>
      <u/>
      <sz val="11"/>
      <color theme="10"/>
      <name val="Calibri"/>
      <family val="2"/>
    </font>
    <font>
      <sz val="10"/>
      <color theme="1"/>
      <name val="Calibri"/>
      <family val="2"/>
      <scheme val="minor"/>
    </font>
    <font>
      <sz val="11"/>
      <name val="Calibri"/>
      <family val="2"/>
      <scheme val="minor"/>
    </font>
    <font>
      <sz val="9"/>
      <color indexed="81"/>
      <name val="Tahoma"/>
      <family val="2"/>
    </font>
    <font>
      <sz val="8"/>
      <color indexed="81"/>
      <name val="Tahoma"/>
      <family val="2"/>
    </font>
    <font>
      <sz val="11"/>
      <color indexed="57"/>
      <name val="Calibri"/>
      <family val="2"/>
    </font>
    <font>
      <b/>
      <sz val="9"/>
      <color indexed="81"/>
      <name val="Tahoma"/>
      <family val="2"/>
    </font>
    <font>
      <i/>
      <sz val="8"/>
      <color indexed="81"/>
      <name val="Tahoma"/>
      <family val="2"/>
    </font>
    <font>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color indexed="57"/>
      <name val="Calibri"/>
      <family val="2"/>
      <scheme val="minor"/>
    </font>
    <font>
      <b/>
      <sz val="11"/>
      <color theme="0"/>
      <name val="Calibri"/>
      <family val="2"/>
      <scheme val="minor"/>
    </font>
    <font>
      <sz val="11"/>
      <color theme="0"/>
      <name val="Calibri"/>
      <family val="2"/>
      <scheme val="minor"/>
    </font>
    <font>
      <b/>
      <sz val="11"/>
      <color rgb="FFCA6E45"/>
      <name val="Calibri"/>
      <family val="2"/>
      <scheme val="minor"/>
    </font>
    <font>
      <b/>
      <sz val="14"/>
      <color indexed="62"/>
      <name val="Calibri"/>
      <family val="2"/>
      <scheme val="minor"/>
    </font>
    <font>
      <b/>
      <sz val="14"/>
      <color rgb="FF365F91"/>
      <name val="Calibri"/>
      <family val="2"/>
      <scheme val="minor"/>
    </font>
    <font>
      <b/>
      <sz val="11"/>
      <color rgb="FFFF0000"/>
      <name val="Calibri"/>
      <family val="2"/>
      <scheme val="minor"/>
    </font>
    <font>
      <u/>
      <sz val="11"/>
      <color theme="1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rgb="FFF49859"/>
        <bgColor indexed="64"/>
      </patternFill>
    </fill>
    <fill>
      <patternFill patternType="solid">
        <fgColor rgb="FF769EDA"/>
        <bgColor indexed="64"/>
      </patternFill>
    </fill>
    <fill>
      <patternFill patternType="solid">
        <fgColor rgb="FF87D27E"/>
        <bgColor indexed="64"/>
      </patternFill>
    </fill>
    <fill>
      <patternFill patternType="solid">
        <fgColor rgb="FFE5686F"/>
        <bgColor indexed="64"/>
      </patternFill>
    </fill>
    <fill>
      <patternFill patternType="solid">
        <fgColor rgb="FFE7E148"/>
        <bgColor indexed="64"/>
      </patternFill>
    </fill>
    <fill>
      <patternFill patternType="solid">
        <fgColor rgb="FFAE5AFC"/>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0" fillId="0" borderId="0" applyFont="0" applyFill="0" applyBorder="0" applyAlignment="0" applyProtection="0"/>
  </cellStyleXfs>
  <cellXfs count="104">
    <xf numFmtId="0" fontId="0" fillId="0" borderId="0" xfId="0"/>
    <xf numFmtId="0" fontId="3" fillId="9" borderId="0" xfId="0" applyFont="1" applyFill="1"/>
    <xf numFmtId="0" fontId="1" fillId="9" borderId="0" xfId="0" applyFont="1" applyFill="1" applyAlignment="1">
      <alignment horizontal="center"/>
    </xf>
    <xf numFmtId="0" fontId="12" fillId="9" borderId="12" xfId="0" applyFont="1" applyFill="1" applyBorder="1" applyAlignment="1">
      <alignment horizontal="center" vertical="top" wrapText="1"/>
    </xf>
    <xf numFmtId="3" fontId="12" fillId="9" borderId="12" xfId="0" applyNumberFormat="1" applyFont="1" applyFill="1" applyBorder="1" applyAlignment="1">
      <alignment horizontal="center" vertical="top" wrapText="1"/>
    </xf>
    <xf numFmtId="0" fontId="13" fillId="9" borderId="2" xfId="0" applyFont="1" applyFill="1" applyBorder="1" applyAlignment="1">
      <alignment horizontal="left" vertical="top" wrapText="1"/>
    </xf>
    <xf numFmtId="3" fontId="0" fillId="0" borderId="0" xfId="0" applyNumberFormat="1"/>
    <xf numFmtId="0" fontId="0" fillId="9" borderId="0" xfId="0" applyFill="1"/>
    <xf numFmtId="3" fontId="3" fillId="9" borderId="0" xfId="0" applyNumberFormat="1" applyFont="1" applyFill="1"/>
    <xf numFmtId="0" fontId="0" fillId="9" borderId="0" xfId="0" applyFill="1" applyAlignment="1">
      <alignment horizontal="left" vertical="top" wrapText="1"/>
    </xf>
    <xf numFmtId="0" fontId="17" fillId="9" borderId="6" xfId="0" applyFont="1" applyFill="1" applyBorder="1" applyAlignment="1">
      <alignment horizontal="left" vertical="top" wrapText="1" indent="2"/>
    </xf>
    <xf numFmtId="0" fontId="17" fillId="9" borderId="0" xfId="0" applyFont="1" applyFill="1" applyAlignment="1">
      <alignment horizontal="left" vertical="top" wrapText="1" indent="2"/>
    </xf>
    <xf numFmtId="0" fontId="17" fillId="9" borderId="7" xfId="0" applyFont="1" applyFill="1" applyBorder="1" applyAlignment="1">
      <alignment horizontal="left" vertical="top" wrapText="1" indent="2"/>
    </xf>
    <xf numFmtId="0" fontId="0" fillId="9" borderId="6" xfId="0" applyFill="1" applyBorder="1" applyAlignment="1">
      <alignment horizontal="left" vertical="top" indent="2"/>
    </xf>
    <xf numFmtId="0" fontId="0" fillId="9" borderId="0" xfId="0" applyFill="1" applyAlignment="1">
      <alignment vertical="top" wrapText="1"/>
    </xf>
    <xf numFmtId="165" fontId="1" fillId="13" borderId="7" xfId="0" applyNumberFormat="1" applyFont="1" applyFill="1" applyBorder="1" applyAlignment="1">
      <alignment horizontal="right" vertical="top"/>
    </xf>
    <xf numFmtId="0" fontId="0" fillId="9" borderId="0" xfId="0" applyFill="1" applyAlignment="1">
      <alignment wrapText="1"/>
    </xf>
    <xf numFmtId="0" fontId="0" fillId="9" borderId="6" xfId="0" applyFill="1" applyBorder="1" applyAlignment="1">
      <alignment horizontal="left" vertical="top"/>
    </xf>
    <xf numFmtId="0" fontId="1" fillId="9" borderId="0" xfId="0" applyFont="1" applyFill="1" applyAlignment="1">
      <alignment vertical="top" wrapText="1"/>
    </xf>
    <xf numFmtId="166" fontId="1" fillId="0" borderId="7" xfId="2" applyNumberFormat="1" applyFont="1" applyFill="1" applyBorder="1" applyAlignment="1" applyProtection="1">
      <alignment vertical="top" wrapText="1"/>
    </xf>
    <xf numFmtId="9" fontId="1" fillId="9" borderId="7" xfId="2" applyFont="1" applyFill="1" applyBorder="1" applyAlignment="1" applyProtection="1">
      <alignment vertical="top" wrapText="1"/>
    </xf>
    <xf numFmtId="0" fontId="0" fillId="9" borderId="6" xfId="0" applyFill="1" applyBorder="1" applyAlignment="1">
      <alignment wrapText="1"/>
    </xf>
    <xf numFmtId="0" fontId="0" fillId="9" borderId="7" xfId="0" applyFill="1" applyBorder="1" applyAlignment="1">
      <alignment wrapText="1"/>
    </xf>
    <xf numFmtId="0" fontId="17" fillId="9" borderId="0" xfId="0" applyFont="1" applyFill="1" applyAlignment="1">
      <alignment wrapText="1"/>
    </xf>
    <xf numFmtId="0" fontId="17" fillId="9" borderId="0" xfId="0" applyFont="1" applyFill="1" applyAlignment="1">
      <alignment horizontal="right" wrapText="1" indent="2"/>
    </xf>
    <xf numFmtId="0" fontId="17" fillId="9" borderId="7" xfId="0" applyFont="1" applyFill="1" applyBorder="1" applyAlignment="1">
      <alignment horizontal="right" wrapText="1" indent="2"/>
    </xf>
    <xf numFmtId="164" fontId="0" fillId="9" borderId="0" xfId="0" applyNumberFormat="1" applyFill="1"/>
    <xf numFmtId="0" fontId="17" fillId="9" borderId="0" xfId="0" applyFont="1" applyFill="1" applyAlignment="1">
      <alignment horizontal="left" wrapText="1" indent="2"/>
    </xf>
    <xf numFmtId="0" fontId="0" fillId="3" borderId="6" xfId="0" applyFill="1" applyBorder="1" applyAlignment="1">
      <alignment horizontal="left" vertical="top" wrapText="1"/>
    </xf>
    <xf numFmtId="0" fontId="0" fillId="2" borderId="0" xfId="0" applyFill="1" applyAlignment="1">
      <alignment vertical="top" wrapText="1"/>
    </xf>
    <xf numFmtId="164" fontId="0" fillId="2" borderId="0" xfId="0" applyNumberFormat="1" applyFill="1" applyAlignment="1">
      <alignment horizontal="right" vertical="top"/>
    </xf>
    <xf numFmtId="164" fontId="0" fillId="2" borderId="0" xfId="0" applyNumberFormat="1" applyFill="1" applyAlignment="1">
      <alignment vertical="top" wrapText="1"/>
    </xf>
    <xf numFmtId="164" fontId="16" fillId="2" borderId="7" xfId="0" applyNumberFormat="1" applyFont="1" applyFill="1" applyBorder="1" applyAlignment="1">
      <alignment horizontal="right" vertical="top"/>
    </xf>
    <xf numFmtId="0" fontId="0" fillId="4" borderId="6" xfId="0" applyFill="1" applyBorder="1" applyAlignment="1">
      <alignment horizontal="left" vertical="top" wrapText="1"/>
    </xf>
    <xf numFmtId="0" fontId="0" fillId="5" borderId="6" xfId="0" applyFill="1" applyBorder="1" applyAlignment="1">
      <alignment horizontal="left" vertical="top" wrapText="1"/>
    </xf>
    <xf numFmtId="0" fontId="0" fillId="6" borderId="6" xfId="0" applyFill="1" applyBorder="1" applyAlignment="1">
      <alignment horizontal="left" vertical="top" wrapText="1"/>
    </xf>
    <xf numFmtId="167" fontId="0" fillId="9" borderId="0" xfId="0" applyNumberFormat="1" applyFill="1"/>
    <xf numFmtId="0" fontId="0" fillId="9" borderId="6" xfId="0" applyFill="1" applyBorder="1" applyAlignment="1">
      <alignment vertical="top" wrapText="1"/>
    </xf>
    <xf numFmtId="164" fontId="1" fillId="9" borderId="0" xfId="0" applyNumberFormat="1" applyFont="1" applyFill="1" applyAlignment="1">
      <alignment horizontal="right" vertical="top"/>
    </xf>
    <xf numFmtId="164" fontId="0" fillId="9" borderId="0" xfId="0" applyNumberFormat="1" applyFill="1" applyAlignment="1">
      <alignment vertical="top" wrapText="1"/>
    </xf>
    <xf numFmtId="164" fontId="15" fillId="9" borderId="7" xfId="0" applyNumberFormat="1" applyFont="1" applyFill="1" applyBorder="1" applyAlignment="1">
      <alignment vertical="top"/>
    </xf>
    <xf numFmtId="168" fontId="0" fillId="9" borderId="0" xfId="0" applyNumberFormat="1" applyFill="1"/>
    <xf numFmtId="0" fontId="0" fillId="9" borderId="6" xfId="0" applyFill="1" applyBorder="1" applyAlignment="1">
      <alignment vertical="top"/>
    </xf>
    <xf numFmtId="0" fontId="0" fillId="9" borderId="0" xfId="0" applyFill="1" applyAlignment="1">
      <alignment vertical="top"/>
    </xf>
    <xf numFmtId="164" fontId="0" fillId="9" borderId="0" xfId="0" applyNumberFormat="1" applyFill="1" applyAlignment="1">
      <alignment vertical="top"/>
    </xf>
    <xf numFmtId="164" fontId="0" fillId="9" borderId="7" xfId="0" applyNumberFormat="1" applyFill="1" applyBorder="1" applyAlignment="1">
      <alignment vertical="top"/>
    </xf>
    <xf numFmtId="0" fontId="0" fillId="8" borderId="6" xfId="0" applyFill="1" applyBorder="1" applyAlignment="1">
      <alignment horizontal="left" vertical="top" wrapText="1"/>
    </xf>
    <xf numFmtId="164" fontId="0" fillId="9" borderId="0" xfId="0" applyNumberFormat="1" applyFill="1" applyAlignment="1">
      <alignment horizontal="right" vertical="top"/>
    </xf>
    <xf numFmtId="0" fontId="0" fillId="12" borderId="6" xfId="0" applyFill="1" applyBorder="1" applyAlignment="1">
      <alignment vertical="top"/>
    </xf>
    <xf numFmtId="164" fontId="15" fillId="2" borderId="7" xfId="0" applyNumberFormat="1" applyFont="1" applyFill="1" applyBorder="1" applyAlignment="1">
      <alignment horizontal="right" vertical="top"/>
    </xf>
    <xf numFmtId="0" fontId="17" fillId="9" borderId="0" xfId="0" applyFont="1" applyFill="1" applyAlignment="1">
      <alignment horizontal="left" vertical="top" wrapText="1"/>
    </xf>
    <xf numFmtId="0" fontId="17" fillId="9" borderId="0" xfId="0" applyFont="1" applyFill="1" applyAlignment="1">
      <alignment horizontal="right" vertical="top" wrapText="1"/>
    </xf>
    <xf numFmtId="0" fontId="0" fillId="9" borderId="7" xfId="0" applyFill="1" applyBorder="1" applyAlignment="1">
      <alignment vertical="top" wrapText="1"/>
    </xf>
    <xf numFmtId="164" fontId="0" fillId="9" borderId="7" xfId="0" applyNumberFormat="1" applyFill="1" applyBorder="1" applyAlignment="1">
      <alignment vertical="top" wrapText="1"/>
    </xf>
    <xf numFmtId="0" fontId="0" fillId="7" borderId="6" xfId="0" applyFill="1" applyBorder="1" applyAlignment="1">
      <alignment horizontal="left" vertical="top" wrapText="1"/>
    </xf>
    <xf numFmtId="0" fontId="0" fillId="2" borderId="8" xfId="0" applyFill="1" applyBorder="1" applyAlignment="1">
      <alignment vertical="top" wrapText="1"/>
    </xf>
    <xf numFmtId="0" fontId="0" fillId="9" borderId="1" xfId="0" applyFill="1" applyBorder="1" applyAlignment="1">
      <alignment vertical="top" wrapText="1"/>
    </xf>
    <xf numFmtId="0" fontId="1" fillId="9" borderId="1" xfId="0" applyFont="1" applyFill="1" applyBorder="1" applyAlignment="1">
      <alignment vertical="top" wrapText="1"/>
    </xf>
    <xf numFmtId="164" fontId="1" fillId="9" borderId="1" xfId="0" applyNumberFormat="1" applyFont="1" applyFill="1" applyBorder="1" applyAlignment="1">
      <alignment horizontal="right" vertical="top"/>
    </xf>
    <xf numFmtId="164" fontId="0" fillId="9" borderId="1" xfId="0" applyNumberFormat="1" applyFill="1" applyBorder="1" applyAlignment="1">
      <alignment vertical="top" wrapText="1"/>
    </xf>
    <xf numFmtId="164" fontId="0" fillId="9" borderId="9" xfId="0" applyNumberFormat="1" applyFill="1" applyBorder="1" applyAlignment="1">
      <alignment vertical="top" wrapText="1"/>
    </xf>
    <xf numFmtId="3" fontId="0" fillId="9" borderId="0" xfId="0" applyNumberFormat="1" applyFill="1"/>
    <xf numFmtId="0" fontId="0" fillId="9" borderId="0" xfId="0" applyFill="1" applyAlignment="1">
      <alignment horizontal="right"/>
    </xf>
    <xf numFmtId="0" fontId="13" fillId="9" borderId="2" xfId="0" quotePrefix="1" applyFont="1" applyFill="1" applyBorder="1" applyAlignment="1">
      <alignment horizontal="left" vertical="center" wrapText="1"/>
    </xf>
    <xf numFmtId="49" fontId="13" fillId="0" borderId="2" xfId="0" applyNumberFormat="1" applyFont="1" applyBorder="1" applyAlignment="1">
      <alignment vertical="center" wrapText="1"/>
    </xf>
    <xf numFmtId="164" fontId="4" fillId="10" borderId="2" xfId="0" applyNumberFormat="1" applyFont="1" applyFill="1" applyBorder="1" applyAlignment="1" applyProtection="1">
      <alignment vertical="center"/>
      <protection locked="0"/>
    </xf>
    <xf numFmtId="49" fontId="0" fillId="0" borderId="2" xfId="0" applyNumberFormat="1" applyBorder="1" applyAlignment="1">
      <alignment vertical="center" wrapText="1"/>
    </xf>
    <xf numFmtId="165" fontId="4" fillId="13" borderId="2" xfId="0" applyNumberFormat="1" applyFont="1" applyFill="1" applyBorder="1" applyAlignment="1" applyProtection="1">
      <alignment horizontal="right" vertical="top" wrapText="1"/>
      <protection locked="0"/>
    </xf>
    <xf numFmtId="165" fontId="4" fillId="10" borderId="2" xfId="0" applyNumberFormat="1" applyFont="1" applyFill="1" applyBorder="1" applyAlignment="1" applyProtection="1">
      <alignment vertical="center"/>
      <protection locked="0"/>
    </xf>
    <xf numFmtId="0" fontId="0" fillId="9" borderId="0" xfId="0" applyFill="1" applyAlignment="1" applyProtection="1">
      <alignment horizontal="left"/>
      <protection locked="0"/>
    </xf>
    <xf numFmtId="0" fontId="18" fillId="0" borderId="0" xfId="0" applyFont="1" applyAlignment="1">
      <alignment horizontal="center"/>
    </xf>
    <xf numFmtId="0" fontId="19" fillId="0" borderId="0" xfId="0" applyFont="1" applyAlignment="1">
      <alignment horizontal="center"/>
    </xf>
    <xf numFmtId="0" fontId="17" fillId="0" borderId="3" xfId="0" applyFont="1" applyBorder="1" applyAlignment="1">
      <alignment horizontal="left" vertical="top" wrapText="1" indent="2"/>
    </xf>
    <xf numFmtId="0" fontId="17" fillId="0" borderId="4" xfId="0" applyFont="1" applyBorder="1" applyAlignment="1">
      <alignment horizontal="left" vertical="top" wrapText="1" indent="2"/>
    </xf>
    <xf numFmtId="0" fontId="17" fillId="0" borderId="5" xfId="0" applyFont="1" applyBorder="1" applyAlignment="1">
      <alignment horizontal="left" vertical="top" wrapText="1" indent="2"/>
    </xf>
    <xf numFmtId="0" fontId="17" fillId="9" borderId="6" xfId="0" applyFont="1" applyFill="1" applyBorder="1" applyAlignment="1">
      <alignment horizontal="left" vertical="top" wrapText="1" indent="2"/>
    </xf>
    <xf numFmtId="0" fontId="17" fillId="9" borderId="0" xfId="0" applyFont="1" applyFill="1" applyAlignment="1">
      <alignment horizontal="left" vertical="top" wrapText="1" indent="2"/>
    </xf>
    <xf numFmtId="0" fontId="17" fillId="9" borderId="7" xfId="0" applyFont="1" applyFill="1" applyBorder="1" applyAlignment="1">
      <alignment horizontal="left" vertical="top" wrapText="1" indent="2"/>
    </xf>
    <xf numFmtId="0" fontId="1" fillId="9" borderId="10" xfId="0" applyFont="1" applyFill="1" applyBorder="1" applyAlignment="1">
      <alignment horizontal="center" wrapText="1"/>
    </xf>
    <xf numFmtId="0" fontId="1" fillId="9" borderId="11" xfId="0" applyFont="1" applyFill="1" applyBorder="1" applyAlignment="1">
      <alignment horizontal="center" wrapText="1"/>
    </xf>
    <xf numFmtId="0" fontId="11" fillId="9" borderId="1" xfId="0" applyFont="1" applyFill="1" applyBorder="1" applyAlignment="1">
      <alignment horizontal="left" wrapText="1"/>
    </xf>
    <xf numFmtId="0" fontId="20" fillId="9" borderId="1" xfId="0" applyFont="1" applyFill="1" applyBorder="1" applyAlignment="1">
      <alignment horizontal="left" wrapText="1"/>
    </xf>
    <xf numFmtId="0" fontId="0" fillId="11" borderId="3" xfId="0" applyFill="1" applyBorder="1" applyAlignment="1">
      <alignment horizontal="left" vertical="top" wrapText="1" indent="1"/>
    </xf>
    <xf numFmtId="0" fontId="0" fillId="11" borderId="4" xfId="0" applyFill="1" applyBorder="1" applyAlignment="1">
      <alignment horizontal="left" vertical="top" wrapText="1" indent="1"/>
    </xf>
    <xf numFmtId="0" fontId="0" fillId="11" borderId="5" xfId="0" applyFill="1" applyBorder="1" applyAlignment="1">
      <alignment horizontal="left" vertical="top" wrapText="1" indent="1"/>
    </xf>
    <xf numFmtId="0" fontId="0" fillId="11" borderId="6" xfId="0" applyFill="1" applyBorder="1" applyAlignment="1">
      <alignment horizontal="left" vertical="top" wrapText="1" indent="1"/>
    </xf>
    <xf numFmtId="0" fontId="0" fillId="11" borderId="0" xfId="0" applyFill="1" applyAlignment="1">
      <alignment horizontal="left" vertical="top" wrapText="1" indent="1"/>
    </xf>
    <xf numFmtId="0" fontId="0" fillId="11" borderId="7" xfId="0" applyFill="1" applyBorder="1" applyAlignment="1">
      <alignment horizontal="left" vertical="top" wrapText="1" indent="1"/>
    </xf>
    <xf numFmtId="0" fontId="0" fillId="11" borderId="8" xfId="0" applyFill="1" applyBorder="1" applyAlignment="1">
      <alignment horizontal="left" wrapText="1" indent="1"/>
    </xf>
    <xf numFmtId="0" fontId="0" fillId="11" borderId="1" xfId="0" applyFill="1" applyBorder="1" applyAlignment="1">
      <alignment horizontal="left" wrapText="1" indent="1"/>
    </xf>
    <xf numFmtId="0" fontId="0" fillId="11" borderId="9" xfId="0" applyFill="1" applyBorder="1" applyAlignment="1">
      <alignment horizontal="left" wrapText="1" indent="1"/>
    </xf>
    <xf numFmtId="0" fontId="15" fillId="9" borderId="6" xfId="0" applyFont="1" applyFill="1" applyBorder="1" applyAlignment="1">
      <alignment horizontal="center" vertical="top"/>
    </xf>
    <xf numFmtId="0" fontId="15" fillId="9" borderId="0" xfId="0" applyFont="1" applyFill="1" applyAlignment="1">
      <alignment horizontal="center" vertical="top"/>
    </xf>
    <xf numFmtId="0" fontId="15" fillId="9" borderId="7" xfId="0" applyFont="1" applyFill="1" applyBorder="1" applyAlignment="1">
      <alignment horizontal="center" vertical="top"/>
    </xf>
    <xf numFmtId="0" fontId="1" fillId="9" borderId="1" xfId="0" applyFont="1" applyFill="1" applyBorder="1" applyAlignment="1">
      <alignment horizontal="left" wrapText="1"/>
    </xf>
    <xf numFmtId="0" fontId="0" fillId="9" borderId="6" xfId="0" applyFill="1" applyBorder="1" applyAlignment="1">
      <alignment vertical="top" wrapText="1"/>
    </xf>
    <xf numFmtId="0" fontId="0" fillId="9" borderId="0" xfId="0" applyFill="1" applyAlignment="1">
      <alignment vertical="top" wrapText="1"/>
    </xf>
    <xf numFmtId="164" fontId="1" fillId="9" borderId="0" xfId="0" applyNumberFormat="1" applyFont="1" applyFill="1" applyAlignment="1">
      <alignment horizontal="right" vertical="top"/>
    </xf>
    <xf numFmtId="164" fontId="0" fillId="9" borderId="0" xfId="0" applyNumberFormat="1" applyFill="1" applyAlignment="1">
      <alignment vertical="top" wrapText="1"/>
    </xf>
    <xf numFmtId="164" fontId="21" fillId="9" borderId="0" xfId="1" applyNumberFormat="1" applyFont="1" applyFill="1" applyBorder="1" applyAlignment="1" applyProtection="1">
      <alignment horizontal="right" vertical="top"/>
    </xf>
    <xf numFmtId="164" fontId="21" fillId="9" borderId="7" xfId="1" applyNumberFormat="1" applyFont="1" applyFill="1" applyBorder="1" applyAlignment="1" applyProtection="1">
      <alignment horizontal="right" vertical="top"/>
    </xf>
    <xf numFmtId="164" fontId="0" fillId="9" borderId="0" xfId="0" applyNumberFormat="1" applyFill="1" applyAlignment="1">
      <alignment horizontal="right" vertical="top"/>
    </xf>
    <xf numFmtId="0" fontId="17" fillId="9" borderId="0" xfId="0" applyFont="1" applyFill="1" applyAlignment="1">
      <alignment horizontal="right" wrapText="1" indent="2"/>
    </xf>
    <xf numFmtId="0" fontId="17" fillId="9" borderId="7" xfId="0" applyFont="1" applyFill="1" applyBorder="1" applyAlignment="1">
      <alignment horizontal="right" wrapText="1" indent="2"/>
    </xf>
  </cellXfs>
  <cellStyles count="3">
    <cellStyle name="Hyperlink" xfId="1" builtinId="8"/>
    <cellStyle name="Normal" xfId="0" builtinId="0"/>
    <cellStyle name="Percent" xfId="2" builtinId="5"/>
  </cellStyles>
  <dxfs count="24">
    <dxf>
      <fill>
        <patternFill>
          <bgColor theme="3" tint="0.39994506668294322"/>
        </patternFill>
      </fill>
      <border>
        <left style="thin">
          <color indexed="64"/>
        </left>
        <right style="thin">
          <color indexed="64"/>
        </right>
        <top style="thin">
          <color indexed="64"/>
        </top>
        <bottom style="thin">
          <color indexed="64"/>
        </bottom>
      </border>
    </dxf>
    <dxf>
      <font>
        <color auto="1"/>
      </font>
    </dxf>
    <dxf>
      <font>
        <color auto="1"/>
      </font>
    </dxf>
    <dxf>
      <font>
        <color auto="1"/>
      </font>
      <fill>
        <patternFill>
          <bgColor theme="8" tint="0.79998168889431442"/>
        </patternFill>
      </fill>
    </dxf>
    <dxf>
      <fill>
        <patternFill>
          <bgColor theme="8" tint="0.79998168889431442"/>
        </patternFill>
      </fill>
    </dxf>
    <dxf>
      <fill>
        <patternFill>
          <bgColor theme="8" tint="0.79998168889431442"/>
        </patternFill>
      </fill>
    </dxf>
    <dxf>
      <fill>
        <patternFill>
          <bgColor rgb="FFFFFF00"/>
        </patternFill>
      </fill>
    </dxf>
    <dxf>
      <fill>
        <patternFill>
          <bgColor rgb="FFFF0000"/>
        </patternFill>
      </fill>
    </dxf>
    <dxf>
      <font>
        <b/>
        <i val="0"/>
        <strike val="0"/>
        <color rgb="FFFF0000"/>
      </font>
      <fill>
        <patternFill patternType="none">
          <bgColor auto="1"/>
        </patternFill>
      </fill>
    </dxf>
    <dxf>
      <font>
        <b/>
        <i val="0"/>
        <strike val="0"/>
        <color rgb="FFFF0000"/>
      </font>
      <fill>
        <patternFill patternType="none">
          <bgColor indexed="65"/>
        </patternFill>
      </fill>
    </dxf>
    <dxf>
      <font>
        <strike val="0"/>
        <color auto="1"/>
      </font>
      <fill>
        <patternFill>
          <bgColor rgb="FFE7E148"/>
        </patternFill>
      </fill>
    </dxf>
    <dxf>
      <fill>
        <patternFill>
          <bgColor rgb="FFAE5AFC"/>
        </patternFill>
      </fill>
    </dxf>
    <dxf>
      <fill>
        <patternFill>
          <bgColor rgb="FFF49859"/>
        </patternFill>
      </fill>
    </dxf>
    <dxf>
      <fill>
        <patternFill patternType="none">
          <bgColor auto="1"/>
        </patternFill>
      </fill>
    </dxf>
    <dxf>
      <fill>
        <patternFill patternType="none">
          <bgColor indexed="65"/>
        </patternFill>
      </fill>
    </dxf>
    <dxf>
      <fill>
        <patternFill>
          <bgColor theme="2" tint="-9.9948118533890809E-2"/>
        </patternFill>
      </fill>
    </dxf>
    <dxf>
      <fill>
        <patternFill>
          <bgColor rgb="FFF49859"/>
        </patternFill>
      </fill>
    </dxf>
    <dxf>
      <fill>
        <patternFill>
          <bgColor theme="3" tint="0.59996337778862885"/>
        </patternFill>
      </fill>
    </dxf>
    <dxf>
      <fill>
        <patternFill>
          <bgColor theme="5"/>
        </patternFill>
      </fill>
    </dxf>
    <dxf>
      <fill>
        <patternFill>
          <bgColor rgb="FF92D050"/>
        </patternFill>
      </fill>
    </dxf>
    <dxf>
      <fill>
        <patternFill>
          <bgColor rgb="FF92D050"/>
        </patternFill>
      </fill>
    </dxf>
    <dxf>
      <fill>
        <patternFill>
          <bgColor rgb="FF87D27E"/>
        </patternFill>
      </fill>
    </dxf>
    <dxf>
      <fill>
        <patternFill>
          <bgColor rgb="FF87D27E"/>
        </patternFill>
      </fill>
    </dxf>
    <dxf>
      <font>
        <b/>
        <i val="0"/>
      </font>
      <fill>
        <patternFill>
          <bgColor theme="8" tint="0.79998168889431442"/>
        </patternFill>
      </fill>
    </dxf>
  </dxfs>
  <tableStyles count="0" defaultTableStyle="TableStyleMedium9" defaultPivotStyle="PivotStyleLight16"/>
  <colors>
    <mruColors>
      <color rgb="FFAE5AFC"/>
      <color rgb="FF87D27E"/>
      <color rgb="FFF49859"/>
      <color rgb="FFE7E148"/>
      <color rgb="FFFFFF99"/>
      <color rgb="FFCC66FF"/>
      <color rgb="FFFF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361950</xdr:colOff>
      <xdr:row>12</xdr:row>
      <xdr:rowOff>38100</xdr:rowOff>
    </xdr:from>
    <xdr:to>
      <xdr:col>3</xdr:col>
      <xdr:colOff>952500</xdr:colOff>
      <xdr:row>13</xdr:row>
      <xdr:rowOff>9525</xdr:rowOff>
    </xdr:to>
    <xdr:sp macro="" textlink="">
      <xdr:nvSpPr>
        <xdr:cNvPr id="5" name="AutoShape 2" descr="Decorative arrow pointing from table 2 back to table 1">
          <a:extLst>
            <a:ext uri="{FF2B5EF4-FFF2-40B4-BE49-F238E27FC236}">
              <a16:creationId xmlns:a16="http://schemas.microsoft.com/office/drawing/2014/main" id="{00000000-0008-0000-0000-000005000000}"/>
            </a:ext>
          </a:extLst>
        </xdr:cNvPr>
        <xdr:cNvSpPr>
          <a:spLocks noChangeArrowheads="1"/>
        </xdr:cNvSpPr>
      </xdr:nvSpPr>
      <xdr:spPr bwMode="auto">
        <a:xfrm>
          <a:off x="3762375" y="4295775"/>
          <a:ext cx="590550" cy="161925"/>
        </a:xfrm>
        <a:prstGeom prst="leftArrow">
          <a:avLst>
            <a:gd name="adj1" fmla="val 50000"/>
            <a:gd name="adj2" fmla="val 91176"/>
          </a:avLst>
        </a:prstGeom>
        <a:solidFill>
          <a:srgbClr val="000000"/>
        </a:solidFill>
        <a:ln w="38100">
          <a:solidFill>
            <a:srgbClr val="F2F2F2"/>
          </a:solidFill>
          <a:miter lim="800000"/>
          <a:headEnd/>
          <a:tailEnd/>
        </a:ln>
        <a:effectLst>
          <a:outerShdw dist="28398" dir="3806097" algn="ctr" rotWithShape="0">
            <a:srgbClr val="7F7F7F">
              <a:alpha val="50000"/>
            </a:srgbClr>
          </a:outerShdw>
        </a:effectLst>
      </xdr:spPr>
      <xdr:txBody>
        <a:bodyPr/>
        <a:lstStyle/>
        <a:p>
          <a:endParaRPr lang="en-AU"/>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N54"/>
  <sheetViews>
    <sheetView tabSelected="1" showWhiteSpace="0" zoomScaleNormal="100" workbookViewId="0">
      <selection activeCell="C21" sqref="C21"/>
    </sheetView>
  </sheetViews>
  <sheetFormatPr defaultColWidth="9.140625" defaultRowHeight="12.75" x14ac:dyDescent="0.2"/>
  <cols>
    <col min="1" max="1" width="1.85546875" style="1" customWidth="1"/>
    <col min="2" max="2" width="17.7109375" style="1" customWidth="1"/>
    <col min="3" max="3" width="21.7109375" style="8" customWidth="1"/>
    <col min="4" max="4" width="20.42578125" style="8" customWidth="1"/>
    <col min="5" max="5" width="9.140625" style="1"/>
    <col min="6" max="6" width="4.140625" style="1" customWidth="1"/>
    <col min="7" max="7" width="64.42578125" style="1" customWidth="1"/>
    <col min="8" max="8" width="15" style="1" customWidth="1"/>
    <col min="9" max="9" width="9.140625" style="1"/>
    <col min="10" max="10" width="12" style="1" customWidth="1"/>
    <col min="11" max="11" width="2.28515625" style="1" customWidth="1"/>
    <col min="12" max="12" width="9.140625" style="1"/>
    <col min="13" max="13" width="15" style="1" bestFit="1" customWidth="1"/>
    <col min="14" max="16384" width="9.140625" style="1"/>
  </cols>
  <sheetData>
    <row r="1" spans="2:14" ht="18.75" x14ac:dyDescent="0.3">
      <c r="B1" s="70" t="str">
        <f>"My School "&amp;N2-1&amp;" finance report"</f>
        <v>My School 2023 finance report</v>
      </c>
      <c r="C1" s="71"/>
      <c r="D1" s="71"/>
      <c r="E1" s="71"/>
      <c r="F1" s="71"/>
      <c r="G1" s="71"/>
      <c r="H1" s="71"/>
      <c r="I1" s="71"/>
      <c r="J1" s="71"/>
    </row>
    <row r="2" spans="2:14" s="7" customFormat="1" ht="15" x14ac:dyDescent="0.25">
      <c r="M2" s="62" t="s">
        <v>51</v>
      </c>
      <c r="N2" s="69">
        <v>2024</v>
      </c>
    </row>
    <row r="3" spans="2:14" s="7" customFormat="1" ht="45" customHeight="1" x14ac:dyDescent="0.25">
      <c r="B3" s="82" t="s">
        <v>61</v>
      </c>
      <c r="C3" s="83"/>
      <c r="D3" s="83"/>
      <c r="E3" s="83"/>
      <c r="F3" s="83"/>
      <c r="G3" s="83"/>
      <c r="H3" s="83"/>
      <c r="I3" s="83"/>
      <c r="J3" s="84"/>
    </row>
    <row r="4" spans="2:14" s="7" customFormat="1" ht="15" x14ac:dyDescent="0.25">
      <c r="B4" s="85" t="str">
        <f>"Step 1:  enter the sum of the tuition, system and diocese allocations from your "&amp;N2&amp;" FQ submission for each FQ item in Table 1 (boarding is excluded under the methodology)."</f>
        <v>Step 1:  enter the sum of the tuition, system and diocese allocations from your 2024 FQ submission for each FQ item in Table 1 (boarding is excluded under the methodology).</v>
      </c>
      <c r="C4" s="86"/>
      <c r="D4" s="86"/>
      <c r="E4" s="86"/>
      <c r="F4" s="86"/>
      <c r="G4" s="86"/>
      <c r="H4" s="86"/>
      <c r="I4" s="86"/>
      <c r="J4" s="87"/>
    </row>
    <row r="5" spans="2:14" s="7" customFormat="1" ht="15" x14ac:dyDescent="0.25">
      <c r="B5" s="85" t="str">
        <f>"Step 2:  enter a figure against GI.030 only if you do not keep separate accounts to track the income and expenditure for Year 1 minus 2 students"</f>
        <v>Step 2:  enter a figure against GI.030 only if you do not keep separate accounts to track the income and expenditure for Year 1 minus 2 students</v>
      </c>
      <c r="C5" s="86"/>
      <c r="D5" s="86"/>
      <c r="E5" s="86"/>
      <c r="F5" s="86"/>
      <c r="G5" s="86"/>
      <c r="H5" s="86"/>
      <c r="I5" s="86"/>
      <c r="J5" s="87"/>
    </row>
    <row r="6" spans="2:14" s="7" customFormat="1" ht="15" x14ac:dyDescent="0.25">
      <c r="B6" s="85" t="str">
        <f>"Step 3:  enter the number of full time equivalent students reported in your "&amp;N2-1&amp;" Census in cell C12."</f>
        <v>Step 3:  enter the number of full time equivalent students reported in your 2023 Census in cell C12.</v>
      </c>
      <c r="C6" s="86"/>
      <c r="D6" s="86"/>
      <c r="E6" s="86"/>
      <c r="F6" s="86"/>
      <c r="G6" s="86"/>
      <c r="H6" s="86"/>
      <c r="I6" s="86"/>
      <c r="J6" s="87"/>
    </row>
    <row r="7" spans="2:14" s="7" customFormat="1" ht="60" customHeight="1" x14ac:dyDescent="0.25">
      <c r="B7" s="88" t="s">
        <v>59</v>
      </c>
      <c r="C7" s="89"/>
      <c r="D7" s="89"/>
      <c r="E7" s="89"/>
      <c r="F7" s="89"/>
      <c r="G7" s="89"/>
      <c r="H7" s="89"/>
      <c r="I7" s="89"/>
      <c r="J7" s="90"/>
    </row>
    <row r="8" spans="2:14" s="7" customFormat="1" ht="15" x14ac:dyDescent="0.25"/>
    <row r="9" spans="2:14" s="7" customFormat="1" ht="15" x14ac:dyDescent="0.25">
      <c r="B9" s="94" t="s">
        <v>37</v>
      </c>
      <c r="C9" s="94"/>
      <c r="D9" s="9"/>
      <c r="E9" s="80" t="s">
        <v>38</v>
      </c>
      <c r="F9" s="81"/>
      <c r="G9" s="81"/>
      <c r="H9" s="81"/>
      <c r="I9" s="81"/>
      <c r="J9" s="81"/>
    </row>
    <row r="10" spans="2:14" s="7" customFormat="1" ht="15.75" thickBot="1" x14ac:dyDescent="0.3">
      <c r="B10" s="78" t="str">
        <f>"Input FQ figures from your "&amp;N2&amp;" FQ:"</f>
        <v>Input FQ figures from your 2024 FQ:</v>
      </c>
      <c r="C10" s="79"/>
      <c r="D10" s="6"/>
      <c r="E10" s="72"/>
      <c r="F10" s="73"/>
      <c r="G10" s="73"/>
      <c r="H10" s="73"/>
      <c r="I10" s="73"/>
      <c r="J10" s="74"/>
    </row>
    <row r="11" spans="2:14" s="7" customFormat="1" ht="15" x14ac:dyDescent="0.25">
      <c r="B11" s="3" t="s">
        <v>40</v>
      </c>
      <c r="C11" s="4" t="s">
        <v>60</v>
      </c>
      <c r="E11" s="75" t="str">
        <f>"School finances "&amp;N2-1</f>
        <v>School finances 2023</v>
      </c>
      <c r="F11" s="76"/>
      <c r="G11" s="76"/>
      <c r="H11" s="76"/>
      <c r="I11" s="76"/>
      <c r="J11" s="77"/>
    </row>
    <row r="12" spans="2:14" s="7" customFormat="1" ht="15" x14ac:dyDescent="0.25">
      <c r="B12" s="5" t="str">
        <f>"FTEs (August "&amp;N2-1&amp;")"</f>
        <v>FTEs (August 2023)</v>
      </c>
      <c r="C12" s="67"/>
      <c r="D12" s="2" t="s">
        <v>32</v>
      </c>
      <c r="E12" s="10"/>
      <c r="F12" s="11"/>
      <c r="G12" s="11"/>
      <c r="H12" s="11"/>
      <c r="I12" s="11"/>
      <c r="J12" s="12"/>
    </row>
    <row r="13" spans="2:14" s="7" customFormat="1" ht="15" x14ac:dyDescent="0.25">
      <c r="B13" s="63" t="s">
        <v>44</v>
      </c>
      <c r="C13" s="68"/>
      <c r="E13" s="13" t="s">
        <v>45</v>
      </c>
      <c r="F13" s="14"/>
      <c r="G13" s="14"/>
      <c r="H13" s="14"/>
      <c r="I13" s="14"/>
      <c r="J13" s="15">
        <f>IF(C13&gt;0,C12+C13,C12)</f>
        <v>0</v>
      </c>
      <c r="K13" s="16"/>
    </row>
    <row r="14" spans="2:14" s="7" customFormat="1" ht="15" x14ac:dyDescent="0.25">
      <c r="B14" s="64" t="s">
        <v>27</v>
      </c>
      <c r="C14" s="65"/>
      <c r="E14" s="17"/>
      <c r="F14" s="18"/>
      <c r="G14" s="18"/>
      <c r="H14" s="18"/>
      <c r="I14" s="18"/>
      <c r="J14" s="19"/>
    </row>
    <row r="15" spans="2:14" s="7" customFormat="1" ht="15" x14ac:dyDescent="0.25">
      <c r="B15" s="64" t="s">
        <v>41</v>
      </c>
      <c r="C15" s="65"/>
      <c r="E15" s="17"/>
      <c r="F15" s="18"/>
      <c r="G15" s="18"/>
      <c r="H15" s="18"/>
      <c r="I15" s="18"/>
      <c r="J15" s="20"/>
    </row>
    <row r="16" spans="2:14" s="7" customFormat="1" ht="15" x14ac:dyDescent="0.25">
      <c r="B16" s="64" t="s">
        <v>42</v>
      </c>
      <c r="C16" s="65"/>
      <c r="E16" s="21"/>
      <c r="F16" s="16"/>
      <c r="G16" s="16"/>
      <c r="H16" s="16"/>
      <c r="I16" s="16"/>
      <c r="J16" s="22"/>
    </row>
    <row r="17" spans="2:13" s="7" customFormat="1" ht="15" x14ac:dyDescent="0.25">
      <c r="B17" s="64" t="s">
        <v>20</v>
      </c>
      <c r="C17" s="65"/>
      <c r="E17" s="21"/>
      <c r="F17" s="16"/>
      <c r="G17" s="23" t="str">
        <f>"Net recurrent income "&amp;N2-1</f>
        <v>Net recurrent income 2023</v>
      </c>
      <c r="H17" s="24" t="s">
        <v>0</v>
      </c>
      <c r="I17" s="102" t="s">
        <v>1</v>
      </c>
      <c r="J17" s="103"/>
      <c r="L17" s="26"/>
    </row>
    <row r="18" spans="2:13" s="7" customFormat="1" ht="15" x14ac:dyDescent="0.25">
      <c r="B18" s="64" t="s">
        <v>28</v>
      </c>
      <c r="C18" s="65"/>
      <c r="E18" s="21"/>
      <c r="F18" s="16"/>
      <c r="G18" s="27"/>
      <c r="H18" s="24"/>
      <c r="I18" s="24"/>
      <c r="J18" s="25"/>
    </row>
    <row r="19" spans="2:13" s="7" customFormat="1" ht="15" x14ac:dyDescent="0.25">
      <c r="B19" s="64" t="s">
        <v>29</v>
      </c>
      <c r="C19" s="65"/>
      <c r="D19" s="26"/>
      <c r="E19" s="28"/>
      <c r="F19" s="29"/>
      <c r="G19" s="29" t="s">
        <v>2</v>
      </c>
      <c r="H19" s="30">
        <f>C25+C26+C27</f>
        <v>0</v>
      </c>
      <c r="I19" s="31"/>
      <c r="J19" s="32" t="e">
        <f>(C25+C26+C27)/J13</f>
        <v>#DIV/0!</v>
      </c>
    </row>
    <row r="20" spans="2:13" s="7" customFormat="1" ht="15" x14ac:dyDescent="0.25">
      <c r="B20" s="64" t="s">
        <v>46</v>
      </c>
      <c r="C20" s="65"/>
      <c r="E20" s="33"/>
      <c r="F20" s="29"/>
      <c r="G20" s="29" t="s">
        <v>3</v>
      </c>
      <c r="H20" s="30">
        <f>C22+C23+C24</f>
        <v>0</v>
      </c>
      <c r="I20" s="31"/>
      <c r="J20" s="32" t="e">
        <f>H20/J$13</f>
        <v>#DIV/0!</v>
      </c>
    </row>
    <row r="21" spans="2:13" s="7" customFormat="1" ht="15" x14ac:dyDescent="0.25">
      <c r="B21" s="64" t="s">
        <v>47</v>
      </c>
      <c r="C21" s="65"/>
      <c r="E21" s="34"/>
      <c r="F21" s="29"/>
      <c r="G21" s="29" t="s">
        <v>4</v>
      </c>
      <c r="H21" s="30">
        <f>C14+C15+C16+C17+C18+C28+C29</f>
        <v>0</v>
      </c>
      <c r="I21" s="31"/>
      <c r="J21" s="32" t="e">
        <f>H21/J$13</f>
        <v>#DIV/0!</v>
      </c>
    </row>
    <row r="22" spans="2:13" s="7" customFormat="1" ht="15" x14ac:dyDescent="0.25">
      <c r="B22" s="64" t="s">
        <v>24</v>
      </c>
      <c r="C22" s="65"/>
      <c r="E22" s="35"/>
      <c r="F22" s="29"/>
      <c r="G22" s="29" t="s">
        <v>5</v>
      </c>
      <c r="H22" s="30">
        <f>IF(C34-C35&lt;0,C19+C20+C21+C30+C31,C19+C20+C21+C30+C31+C34-C35)</f>
        <v>0</v>
      </c>
      <c r="I22" s="31"/>
      <c r="J22" s="32" t="e">
        <f>H22/J$13</f>
        <v>#DIV/0!</v>
      </c>
      <c r="M22" s="36"/>
    </row>
    <row r="23" spans="2:13" s="7" customFormat="1" ht="15" x14ac:dyDescent="0.25">
      <c r="B23" s="64" t="s">
        <v>25</v>
      </c>
      <c r="C23" s="65"/>
      <c r="E23" s="95"/>
      <c r="F23" s="96"/>
      <c r="G23" s="18" t="s">
        <v>6</v>
      </c>
      <c r="H23" s="97">
        <f>SUM(H19:H22)</f>
        <v>0</v>
      </c>
      <c r="I23" s="98"/>
      <c r="J23" s="40" t="e">
        <f>H23/J13</f>
        <v>#DIV/0!</v>
      </c>
    </row>
    <row r="24" spans="2:13" s="7" customFormat="1" ht="15" x14ac:dyDescent="0.25">
      <c r="B24" s="64" t="s">
        <v>26</v>
      </c>
      <c r="C24" s="65"/>
      <c r="E24" s="95"/>
      <c r="F24" s="96"/>
      <c r="G24" s="14" t="s">
        <v>7</v>
      </c>
      <c r="H24" s="97"/>
      <c r="I24" s="98"/>
      <c r="J24" s="40"/>
    </row>
    <row r="25" spans="2:13" s="7" customFormat="1" ht="15" x14ac:dyDescent="0.25">
      <c r="B25" s="64" t="s">
        <v>21</v>
      </c>
      <c r="C25" s="65"/>
      <c r="D25" s="41"/>
      <c r="E25" s="42"/>
      <c r="F25" s="43"/>
      <c r="G25" s="43"/>
      <c r="H25" s="44"/>
      <c r="I25" s="44"/>
      <c r="J25" s="45"/>
    </row>
    <row r="26" spans="2:13" s="7" customFormat="1" ht="15" x14ac:dyDescent="0.25">
      <c r="B26" s="64" t="s">
        <v>22</v>
      </c>
      <c r="C26" s="65"/>
      <c r="D26" s="41"/>
      <c r="E26" s="42"/>
      <c r="F26" s="43"/>
      <c r="G26" s="18" t="s">
        <v>15</v>
      </c>
      <c r="H26" s="99"/>
      <c r="I26" s="99"/>
      <c r="J26" s="100"/>
    </row>
    <row r="27" spans="2:13" s="7" customFormat="1" ht="15" x14ac:dyDescent="0.25">
      <c r="B27" s="64" t="s">
        <v>23</v>
      </c>
      <c r="C27" s="65"/>
      <c r="D27" s="41"/>
      <c r="E27" s="46"/>
      <c r="F27" s="43"/>
      <c r="G27" s="14" t="s">
        <v>12</v>
      </c>
      <c r="H27" s="47">
        <f>C41</f>
        <v>0</v>
      </c>
      <c r="I27" s="39"/>
      <c r="J27" s="32" t="e">
        <f>H27/J13</f>
        <v>#DIV/0!</v>
      </c>
    </row>
    <row r="28" spans="2:13" s="7" customFormat="1" ht="15" x14ac:dyDescent="0.25">
      <c r="B28" s="64" t="s">
        <v>52</v>
      </c>
      <c r="C28" s="65"/>
      <c r="E28" s="48"/>
      <c r="F28" s="43"/>
      <c r="G28" s="14" t="s">
        <v>16</v>
      </c>
      <c r="H28" s="47">
        <f>C42</f>
        <v>0</v>
      </c>
      <c r="I28" s="39"/>
      <c r="J28" s="32" t="e">
        <f>H28/J13</f>
        <v>#DIV/0!</v>
      </c>
    </row>
    <row r="29" spans="2:13" s="7" customFormat="1" ht="15" x14ac:dyDescent="0.25">
      <c r="B29" s="64" t="s">
        <v>33</v>
      </c>
      <c r="C29" s="65"/>
      <c r="D29" s="41"/>
      <c r="E29" s="48"/>
      <c r="F29" s="43"/>
      <c r="G29" s="14" t="s">
        <v>17</v>
      </c>
      <c r="H29" s="101">
        <f>C32+C36-C44</f>
        <v>0</v>
      </c>
      <c r="I29" s="98"/>
      <c r="J29" s="32" t="e">
        <f>H29/J13</f>
        <v>#DIV/0!</v>
      </c>
    </row>
    <row r="30" spans="2:13" s="7" customFormat="1" ht="15" x14ac:dyDescent="0.25">
      <c r="B30" s="64" t="s">
        <v>49</v>
      </c>
      <c r="C30" s="65"/>
      <c r="D30" s="36"/>
      <c r="E30" s="42"/>
      <c r="F30" s="43"/>
      <c r="G30" s="14" t="s">
        <v>18</v>
      </c>
      <c r="H30" s="101"/>
      <c r="I30" s="98"/>
      <c r="J30" s="32"/>
    </row>
    <row r="31" spans="2:13" s="7" customFormat="1" ht="15" x14ac:dyDescent="0.25">
      <c r="B31" s="64" t="s">
        <v>48</v>
      </c>
      <c r="C31" s="65"/>
      <c r="E31" s="37"/>
      <c r="F31" s="14"/>
      <c r="G31" s="18" t="s">
        <v>19</v>
      </c>
      <c r="H31" s="38">
        <f>SUM(H27:H30)</f>
        <v>0</v>
      </c>
      <c r="I31" s="39"/>
      <c r="J31" s="32" t="e">
        <f>H31/J13</f>
        <v>#DIV/0!</v>
      </c>
    </row>
    <row r="32" spans="2:13" s="7" customFormat="1" ht="15" x14ac:dyDescent="0.25">
      <c r="B32" s="64" t="s">
        <v>50</v>
      </c>
      <c r="C32" s="65"/>
      <c r="E32" s="37"/>
      <c r="F32" s="14"/>
      <c r="G32" s="18" t="s">
        <v>8</v>
      </c>
      <c r="H32" s="38">
        <f>H23-H31</f>
        <v>0</v>
      </c>
      <c r="I32" s="39"/>
      <c r="J32" s="49" t="e">
        <f>H32/J13</f>
        <v>#DIV/0!</v>
      </c>
    </row>
    <row r="33" spans="2:10" s="7" customFormat="1" ht="15" x14ac:dyDescent="0.25">
      <c r="B33" s="66" t="s">
        <v>36</v>
      </c>
      <c r="C33" s="65"/>
      <c r="E33" s="91" t="s">
        <v>39</v>
      </c>
      <c r="F33" s="92"/>
      <c r="G33" s="92"/>
      <c r="H33" s="92"/>
      <c r="I33" s="92"/>
      <c r="J33" s="93"/>
    </row>
    <row r="34" spans="2:10" s="7" customFormat="1" ht="15" x14ac:dyDescent="0.25">
      <c r="B34" s="64" t="s">
        <v>30</v>
      </c>
      <c r="C34" s="65"/>
      <c r="E34" s="37"/>
      <c r="F34" s="14"/>
      <c r="G34" s="50" t="str">
        <f>"Capital expenditure "&amp;N2-1</f>
        <v>Capital expenditure 2023</v>
      </c>
      <c r="H34" s="51" t="s">
        <v>0</v>
      </c>
      <c r="I34" s="14"/>
      <c r="J34" s="52"/>
    </row>
    <row r="35" spans="2:10" s="7" customFormat="1" ht="15" x14ac:dyDescent="0.25">
      <c r="B35" s="64" t="s">
        <v>31</v>
      </c>
      <c r="C35" s="65"/>
      <c r="E35" s="28"/>
      <c r="F35" s="14"/>
      <c r="G35" s="14" t="s">
        <v>9</v>
      </c>
      <c r="H35" s="47">
        <f>C37+C38</f>
        <v>0</v>
      </c>
      <c r="I35" s="39"/>
      <c r="J35" s="53"/>
    </row>
    <row r="36" spans="2:10" s="7" customFormat="1" ht="15" x14ac:dyDescent="0.25">
      <c r="B36" s="64" t="s">
        <v>53</v>
      </c>
      <c r="C36" s="65"/>
      <c r="E36" s="33"/>
      <c r="F36" s="14"/>
      <c r="G36" s="14" t="s">
        <v>10</v>
      </c>
      <c r="H36" s="47">
        <f>C39+C40</f>
        <v>0</v>
      </c>
      <c r="I36" s="39"/>
      <c r="J36" s="53"/>
    </row>
    <row r="37" spans="2:10" s="7" customFormat="1" ht="15" x14ac:dyDescent="0.25">
      <c r="B37" s="64" t="s">
        <v>35</v>
      </c>
      <c r="C37" s="65"/>
      <c r="E37" s="54"/>
      <c r="F37" s="14"/>
      <c r="G37" s="14" t="s">
        <v>11</v>
      </c>
      <c r="H37" s="47">
        <f>C43</f>
        <v>0</v>
      </c>
      <c r="I37" s="39"/>
      <c r="J37" s="53"/>
    </row>
    <row r="38" spans="2:10" s="7" customFormat="1" ht="15" x14ac:dyDescent="0.25">
      <c r="B38" s="64" t="s">
        <v>54</v>
      </c>
      <c r="C38" s="65"/>
      <c r="E38" s="46"/>
      <c r="F38" s="14"/>
      <c r="G38" s="14" t="s">
        <v>12</v>
      </c>
      <c r="H38" s="47">
        <f>C41</f>
        <v>0</v>
      </c>
      <c r="I38" s="39"/>
      <c r="J38" s="53"/>
    </row>
    <row r="39" spans="2:10" s="7" customFormat="1" ht="15" x14ac:dyDescent="0.25">
      <c r="B39" s="64" t="s">
        <v>55</v>
      </c>
      <c r="C39" s="65"/>
      <c r="E39" s="35"/>
      <c r="F39" s="14"/>
      <c r="G39" s="14" t="s">
        <v>13</v>
      </c>
      <c r="H39" s="47">
        <f>C33-C37-C38-C39-C40-C43-C41</f>
        <v>0</v>
      </c>
      <c r="I39" s="39"/>
      <c r="J39" s="53"/>
    </row>
    <row r="40" spans="2:10" s="7" customFormat="1" ht="15" x14ac:dyDescent="0.25">
      <c r="B40" s="64" t="s">
        <v>56</v>
      </c>
      <c r="C40" s="65"/>
      <c r="E40" s="55"/>
      <c r="F40" s="56"/>
      <c r="G40" s="57" t="s">
        <v>14</v>
      </c>
      <c r="H40" s="58">
        <f>C33</f>
        <v>0</v>
      </c>
      <c r="I40" s="59"/>
      <c r="J40" s="60"/>
    </row>
    <row r="41" spans="2:10" s="7" customFormat="1" ht="15" x14ac:dyDescent="0.25">
      <c r="B41" s="64" t="s">
        <v>43</v>
      </c>
      <c r="C41" s="65"/>
    </row>
    <row r="42" spans="2:10" s="7" customFormat="1" ht="15" x14ac:dyDescent="0.25">
      <c r="B42" s="66" t="s">
        <v>34</v>
      </c>
      <c r="C42" s="65"/>
      <c r="D42" s="61"/>
    </row>
    <row r="43" spans="2:10" s="7" customFormat="1" ht="15" x14ac:dyDescent="0.25">
      <c r="B43" s="64" t="s">
        <v>57</v>
      </c>
      <c r="C43" s="65"/>
      <c r="D43" s="61"/>
      <c r="E43" s="16"/>
      <c r="F43" s="16"/>
    </row>
    <row r="44" spans="2:10" s="7" customFormat="1" ht="15" x14ac:dyDescent="0.25">
      <c r="B44" s="64" t="s">
        <v>58</v>
      </c>
      <c r="C44" s="65"/>
      <c r="D44" s="61"/>
      <c r="E44" s="16"/>
      <c r="F44" s="16"/>
    </row>
    <row r="45" spans="2:10" s="7" customFormat="1" ht="15" x14ac:dyDescent="0.25">
      <c r="D45" s="61"/>
    </row>
    <row r="46" spans="2:10" s="7" customFormat="1" ht="15" x14ac:dyDescent="0.25">
      <c r="D46" s="61"/>
      <c r="E46" s="16"/>
      <c r="F46" s="16"/>
      <c r="G46" s="27"/>
      <c r="H46" s="24"/>
      <c r="I46" s="16"/>
    </row>
    <row r="47" spans="2:10" x14ac:dyDescent="0.2">
      <c r="C47" s="1"/>
    </row>
    <row r="48" spans="2:10" x14ac:dyDescent="0.2">
      <c r="C48" s="1"/>
    </row>
    <row r="49" spans="3:3" x14ac:dyDescent="0.2">
      <c r="C49" s="1"/>
    </row>
    <row r="50" spans="3:3" x14ac:dyDescent="0.2">
      <c r="C50" s="1"/>
    </row>
    <row r="51" spans="3:3" x14ac:dyDescent="0.2">
      <c r="C51" s="1"/>
    </row>
    <row r="52" spans="3:3" x14ac:dyDescent="0.2">
      <c r="C52" s="1"/>
    </row>
    <row r="53" spans="3:3" x14ac:dyDescent="0.2">
      <c r="C53" s="1"/>
    </row>
    <row r="54" spans="3:3" x14ac:dyDescent="0.2">
      <c r="C54" s="1"/>
    </row>
  </sheetData>
  <sheetProtection sheet="1" selectLockedCells="1"/>
  <mergeCells count="20">
    <mergeCell ref="E33:J33"/>
    <mergeCell ref="B9:C9"/>
    <mergeCell ref="E23:E24"/>
    <mergeCell ref="F23:F24"/>
    <mergeCell ref="H23:H24"/>
    <mergeCell ref="I23:I24"/>
    <mergeCell ref="H26:J26"/>
    <mergeCell ref="H29:H30"/>
    <mergeCell ref="I29:I30"/>
    <mergeCell ref="I17:J17"/>
    <mergeCell ref="B1:J1"/>
    <mergeCell ref="E10:J10"/>
    <mergeCell ref="E11:J11"/>
    <mergeCell ref="B10:C10"/>
    <mergeCell ref="E9:J9"/>
    <mergeCell ref="B3:J3"/>
    <mergeCell ref="B4:J4"/>
    <mergeCell ref="B7:J7"/>
    <mergeCell ref="B5:J5"/>
    <mergeCell ref="B6:J6"/>
  </mergeCells>
  <conditionalFormatting sqref="C13">
    <cfRule type="notContainsBlanks" dxfId="23" priority="65">
      <formula>LEN(TRIM(C13))&gt;0</formula>
    </cfRule>
  </conditionalFormatting>
  <conditionalFormatting sqref="C14:C18 C28:C29">
    <cfRule type="notContainsBlanks" dxfId="22" priority="27">
      <formula>LEN(TRIM(C14))&gt;0</formula>
    </cfRule>
  </conditionalFormatting>
  <conditionalFormatting sqref="C17">
    <cfRule type="notContainsBlanks" dxfId="21" priority="14">
      <formula>LEN(TRIM(C17))&gt;0</formula>
    </cfRule>
    <cfRule type="notContainsBlanks" dxfId="20" priority="15" stopIfTrue="1">
      <formula>LEN(TRIM(C17))&gt;0</formula>
    </cfRule>
    <cfRule type="notContainsBlanks" dxfId="19" priority="31">
      <formula>LEN(TRIM(C17))&gt;0</formula>
    </cfRule>
  </conditionalFormatting>
  <conditionalFormatting sqref="C19:C21 C30:C31 C34:C35">
    <cfRule type="notContainsBlanks" dxfId="18" priority="26">
      <formula>LEN(TRIM(C19))&gt;0</formula>
    </cfRule>
  </conditionalFormatting>
  <conditionalFormatting sqref="C22:C24 C39:C40">
    <cfRule type="notContainsBlanks" dxfId="17" priority="28">
      <formula>LEN(TRIM(C22))&gt;0</formula>
    </cfRule>
  </conditionalFormatting>
  <conditionalFormatting sqref="C25:C27">
    <cfRule type="notContainsBlanks" dxfId="16" priority="60">
      <formula>LEN(TRIM(C25))&gt;0</formula>
    </cfRule>
  </conditionalFormatting>
  <conditionalFormatting sqref="C32 C36 C42 C44">
    <cfRule type="notContainsBlanks" dxfId="15" priority="20">
      <formula>LEN(TRIM(C32))&gt;0</formula>
    </cfRule>
  </conditionalFormatting>
  <conditionalFormatting sqref="C33">
    <cfRule type="notContainsBlanks" dxfId="14" priority="17">
      <formula>LEN(TRIM(C33))&gt;0</formula>
    </cfRule>
    <cfRule type="notContainsBlanks" dxfId="13" priority="37">
      <formula>LEN(TRIM(C33))&gt;0</formula>
    </cfRule>
  </conditionalFormatting>
  <conditionalFormatting sqref="C37:C38">
    <cfRule type="notContainsBlanks" dxfId="12" priority="25">
      <formula>LEN(TRIM(C37))&gt;0</formula>
    </cfRule>
  </conditionalFormatting>
  <conditionalFormatting sqref="C41">
    <cfRule type="notContainsBlanks" dxfId="11" priority="23">
      <formula>LEN(TRIM(C41))&gt;0</formula>
    </cfRule>
  </conditionalFormatting>
  <conditionalFormatting sqref="C43">
    <cfRule type="notContainsBlanks" dxfId="10" priority="24">
      <formula>LEN(TRIM(C43))&gt;0</formula>
    </cfRule>
  </conditionalFormatting>
  <conditionalFormatting sqref="E33">
    <cfRule type="expression" dxfId="9" priority="16">
      <formula>$H$31&gt;$H$21+$H$22</formula>
    </cfRule>
    <cfRule type="expression" dxfId="8" priority="32">
      <formula>$H$31&gt;$H$21+$H$22</formula>
    </cfRule>
  </conditionalFormatting>
  <conditionalFormatting sqref="H31">
    <cfRule type="cellIs" dxfId="7" priority="21" operator="greaterThan">
      <formula>SUM($H$21:$H$22)</formula>
    </cfRule>
  </conditionalFormatting>
  <conditionalFormatting sqref="J13">
    <cfRule type="containsBlanks" dxfId="6" priority="22">
      <formula>LEN(TRIM(J13))=0</formula>
    </cfRule>
  </conditionalFormatting>
  <conditionalFormatting sqref="J19:J20">
    <cfRule type="expression" dxfId="5" priority="2">
      <formula>AND($J$14=$J$13,$J$19&lt;&gt;0)</formula>
    </cfRule>
    <cfRule type="expression" dxfId="4" priority="3">
      <formula>AND($J$14=$J$13,J19&lt;&gt;0)</formula>
    </cfRule>
  </conditionalFormatting>
  <conditionalFormatting sqref="J19:J24 J27:J32">
    <cfRule type="cellIs" dxfId="3" priority="18" operator="greaterThan">
      <formula>0</formula>
    </cfRule>
  </conditionalFormatting>
  <conditionalFormatting sqref="J19:J24">
    <cfRule type="cellIs" dxfId="2" priority="29" operator="greaterThan">
      <formula>0</formula>
    </cfRule>
  </conditionalFormatting>
  <conditionalFormatting sqref="J27:J32">
    <cfRule type="cellIs" dxfId="1" priority="38" operator="greaterThan">
      <formula>0</formula>
    </cfRule>
  </conditionalFormatting>
  <conditionalFormatting sqref="K17:K18">
    <cfRule type="notContainsBlanks" dxfId="0" priority="19">
      <formula>LEN(TRIM(K17))&gt;0</formula>
    </cfRule>
  </conditionalFormatting>
  <printOptions horizontalCentered="1" verticalCentered="1"/>
  <pageMargins left="0.7" right="0.7" top="0.75" bottom="0.75" header="0.3" footer="0.3"/>
  <pageSetup paperSize="9" scale="51" orientation="portrait" r:id="rId1"/>
  <ignoredErrors>
    <ignoredError sqref="H24:J24 I19 I20 I21 I22 I32 I23 H30:I30 I27 I28 I29 I31 H26:J26 I25:J25" evalError="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C6DC4A76C44E4B9C98E6677AE0C2DE" ma:contentTypeVersion="19" ma:contentTypeDescription="Create a new document." ma:contentTypeScope="" ma:versionID="1fc8f7a2853cafa3d81438e586df9d68">
  <xsd:schema xmlns:xsd="http://www.w3.org/2001/XMLSchema" xmlns:xs="http://www.w3.org/2001/XMLSchema" xmlns:p="http://schemas.microsoft.com/office/2006/metadata/properties" xmlns:ns2="811bef87-b317-4239-89d2-1f3b6fba6559" xmlns:ns3="ae7c9846-b409-431d-9ec7-76b30568bf70" targetNamespace="http://schemas.microsoft.com/office/2006/metadata/properties" ma:root="true" ma:fieldsID="bc54f11338a2c4636c4484b2246296a4" ns2:_="" ns3:_="">
    <xsd:import namespace="811bef87-b317-4239-89d2-1f3b6fba6559"/>
    <xsd:import namespace="ae7c9846-b409-431d-9ec7-76b30568bf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bjectDetectorVersions" minOccurs="0"/>
                <xsd:element ref="ns2:MediaServiceLocation" minOccurs="0"/>
                <xsd:element ref="ns2:Additionalno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bef87-b317-4239-89d2-1f3b6fba65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147e460-a74b-4414-8224-31362e5846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Additionalnotes" ma:index="25" nillable="true" ma:displayName="Additional notes" ma:description="Notes to keep in mind when viewing files" ma:format="Dropdown" ma:internalName="Additionalnotes">
      <xsd:simpleType>
        <xsd:restriction base="dms:Note">
          <xsd:maxLength value="255"/>
        </xsd:restrictio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7c9846-b409-431d-9ec7-76b30568bf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1ec40b-55dd-4397-9dc6-069321927268}" ma:internalName="TaxCatchAll" ma:showField="CatchAllData" ma:web="ae7c9846-b409-431d-9ec7-76b30568bf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250B3F-0A92-45CF-BF86-81A6A757D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bef87-b317-4239-89d2-1f3b6fba6559"/>
    <ds:schemaRef ds:uri="ae7c9846-b409-431d-9ec7-76b30568b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CD9F01-9F29-4936-8264-F2BDD21682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Finance tool</vt:lpstr>
      <vt:lpstr>'Finance tool'!Print_Area</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Toomey</dc:creator>
  <cp:lastModifiedBy>FELLOWS,Carl</cp:lastModifiedBy>
  <cp:lastPrinted>2014-10-20T23:17:49Z</cp:lastPrinted>
  <dcterms:created xsi:type="dcterms:W3CDTF">2011-03-31T03:14:00Z</dcterms:created>
  <dcterms:modified xsi:type="dcterms:W3CDTF">2024-04-09T04:24:22Z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d889eb-932f-4752-8739-64d25806ef64_Enabled">
    <vt:lpwstr>true</vt:lpwstr>
  </property>
  <property fmtid="{D5CDD505-2E9C-101B-9397-08002B2CF9AE}" pid="3" name="MSIP_Label_79d889eb-932f-4752-8739-64d25806ef64_SetDate">
    <vt:lpwstr>2023-03-29T05:05:57Z</vt:lpwstr>
  </property>
  <property fmtid="{D5CDD505-2E9C-101B-9397-08002B2CF9AE}" pid="4" name="MSIP_Label_79d889eb-932f-4752-8739-64d25806ef64_Method">
    <vt:lpwstr>Privileged</vt:lpwstr>
  </property>
  <property fmtid="{D5CDD505-2E9C-101B-9397-08002B2CF9AE}" pid="5" name="MSIP_Label_79d889eb-932f-4752-8739-64d25806ef64_Name">
    <vt:lpwstr>79d889eb-932f-4752-8739-64d25806ef64</vt:lpwstr>
  </property>
  <property fmtid="{D5CDD505-2E9C-101B-9397-08002B2CF9AE}" pid="6" name="MSIP_Label_79d889eb-932f-4752-8739-64d25806ef64_SiteId">
    <vt:lpwstr>dd0cfd15-4558-4b12-8bad-ea26984fc417</vt:lpwstr>
  </property>
  <property fmtid="{D5CDD505-2E9C-101B-9397-08002B2CF9AE}" pid="7" name="MSIP_Label_79d889eb-932f-4752-8739-64d25806ef64_ActionId">
    <vt:lpwstr>a079b222-da17-4817-b24b-e8aa92f4730b</vt:lpwstr>
  </property>
  <property fmtid="{D5CDD505-2E9C-101B-9397-08002B2CF9AE}" pid="8" name="MSIP_Label_79d889eb-932f-4752-8739-64d25806ef64_ContentBits">
    <vt:lpwstr>0</vt:lpwstr>
  </property>
</Properties>
</file>